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mian_przeszczep\DAMIAN\2025\Postępowania_2025\EZ-z.230.20.2025.Elektryczne_AGD\"/>
    </mc:Choice>
  </mc:AlternateContent>
  <xr:revisionPtr revIDLastSave="0" documentId="13_ncr:1_{2EF46FFC-8971-49CC-ABCD-3A0C90B2A0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Arkusz1!$A$28:$H$48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H34" i="1" s="1"/>
  <c r="F36" i="1"/>
  <c r="H36" i="1" s="1"/>
  <c r="F42" i="1"/>
  <c r="H42" i="1" s="1"/>
  <c r="F43" i="1"/>
  <c r="H43" i="1" s="1"/>
  <c r="F44" i="1"/>
  <c r="H44" i="1" s="1"/>
  <c r="F45" i="1"/>
  <c r="H45" i="1" s="1"/>
  <c r="F29" i="1"/>
  <c r="F47" i="1"/>
  <c r="H47" i="1" s="1"/>
  <c r="F5" i="1"/>
  <c r="H5" i="1" s="1"/>
  <c r="F7" i="1"/>
  <c r="H7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4" i="1"/>
  <c r="H4" i="1" s="1"/>
  <c r="F6" i="1"/>
  <c r="H6" i="1"/>
  <c r="F8" i="1"/>
  <c r="H8" i="1" s="1"/>
  <c r="F9" i="1"/>
  <c r="H9" i="1" s="1"/>
  <c r="F10" i="1"/>
  <c r="H10" i="1" s="1"/>
  <c r="F21" i="1"/>
  <c r="H21" i="1" s="1"/>
  <c r="F22" i="1"/>
  <c r="H22" i="1" s="1"/>
  <c r="F23" i="1"/>
  <c r="H23" i="1"/>
  <c r="F24" i="1"/>
  <c r="H24" i="1" s="1"/>
  <c r="F30" i="1"/>
  <c r="H30" i="1" s="1"/>
  <c r="F31" i="1"/>
  <c r="H31" i="1" s="1"/>
  <c r="F32" i="1"/>
  <c r="H32" i="1" s="1"/>
  <c r="F33" i="1"/>
  <c r="H33" i="1" s="1"/>
  <c r="F35" i="1"/>
  <c r="H35" i="1" s="1"/>
  <c r="F37" i="1"/>
  <c r="H37" i="1"/>
  <c r="F38" i="1"/>
  <c r="H38" i="1"/>
  <c r="F39" i="1"/>
  <c r="H39" i="1" s="1"/>
  <c r="F40" i="1"/>
  <c r="H40" i="1"/>
  <c r="F41" i="1"/>
  <c r="H41" i="1" s="1"/>
  <c r="F46" i="1"/>
  <c r="H46" i="1" s="1"/>
  <c r="F48" i="1" l="1"/>
  <c r="H29" i="1"/>
  <c r="H48" i="1" s="1"/>
  <c r="F25" i="1"/>
  <c r="H25" i="1"/>
  <c r="F51" i="1" l="1"/>
  <c r="H51" i="1"/>
</calcChain>
</file>

<file path=xl/sharedStrings.xml><?xml version="1.0" encoding="utf-8"?>
<sst xmlns="http://schemas.openxmlformats.org/spreadsheetml/2006/main" count="109" uniqueCount="41">
  <si>
    <t>Lp.</t>
  </si>
  <si>
    <t>Asortyment</t>
  </si>
  <si>
    <t>J.m.</t>
  </si>
  <si>
    <t>Ilość</t>
  </si>
  <si>
    <t>Cena jedn. netto (zł)</t>
  </si>
  <si>
    <t>Wartość netto (zł)</t>
  </si>
  <si>
    <t>Wartość brutto (zł)</t>
  </si>
  <si>
    <t>Szt.</t>
  </si>
  <si>
    <t xml:space="preserve">Szt. </t>
  </si>
  <si>
    <t>brutto:</t>
  </si>
  <si>
    <t>Wymagane podpisanie kwalifikowanym podpisem elektronicznym lub podpisem zaufanym, lub podpisem osobistym (podpis osobisty to zaawansowany podpis elektroniczny składany z wykorzystaniem e-dowodu)</t>
  </si>
  <si>
    <t>Grzejnik olejowy stojący; moc min. 2000W, regulowana (min. 3 poziomy lub płynnie); 9-11 żeberek, termostatyczny wyłącznik i zabezpieczenie przed przegrzaniem, obrotowe kółka w podstawie, uchwyt do przemieszczania, miejsce do zwinięcia przewodu zasilającego, długość przewodu min. 120cm, kolor biały lub szary lub beżowy.</t>
  </si>
  <si>
    <t>Wentylator stojący podłogowy, moc 40-80W, regulowana siła nawiewu (min. 3 stopnie lub płynnie), regulacja wysokości w min. zakresie 105-125cm, średnica śmigła 35-45cm, zdejmowana metalowa osłona śmigła, dołączana automatyczna oscylacja czaszy (kąt &gt;=80 stopni), regulacja kąta nachylenia czaszy, długość przewodu zasilającego &gt;=150cm, antypoślizgowe podkładki w podstawie; kolor: biały lub szary, lub czarny.</t>
  </si>
  <si>
    <t>Czajnik elektryczny z dzbankiem bezprzewodowym o pojemności do 1,7l; moc 2200W; podstawa obrotowa (złącze 360 stopni), płaska płyta grzejna i wnętrze ze stali nierdzewnej; elektroniczne ustawianie temperatury (min. na poziomach: 50, 70, 80 st. Celsjusza) z jej  podtrzymywaniem, otwieranie pokrywy przyciskiem, ochrona przed przegrzaniem.</t>
  </si>
  <si>
    <t>Czajnik elektryczny z dzbankiem bezprzewodowym z tworzywa sztucznego, pojemność 0,8-1,7l; moc 1100-2400W; obrotowa podstawa, przezroczysty wskaźnik poziomu wody, wyjmowany filtr, automatyczny wyłącznik, zabezpieczenie przed przegrzaniem; kolor: biały/szary/stalowy.</t>
  </si>
  <si>
    <t>Czajnik elektryczny ze szklanym dzbankiem bezprzewodowym, pojemność 1,7-2l; moc &gt;=2200W; podstawa obrotowa, płaska płyta grzejna, wskaźnik poziomu wody, filtr antyosadowy, otwieranie pokrywy przyciskiem, automatyczny wyłącznik, przewód zasilający długości &gt;=0,6m z możliwością zwinięcia pod podstawą; kolory: srebrny lub szary lub czarny, szkło bezbarwne.</t>
  </si>
  <si>
    <t>Czajnik elektryczny ze stalowym dzbankiem bezprzewodowym, pojemność 1,7-2l; moc &gt;=2200W; podstawa obrotowa, płaska płyta grzejna, wskaźnik poziomu wody, filtr antyosadowy, otwieranie pokrywy przyciskiem, automatyczny wyłącznik, przewód zasilający długości min. 0,6m z możliwością zwinięcia pod podstawą; kolory: srebrny lub szary lub czarny.</t>
  </si>
  <si>
    <t>Kuchenka mikrofalowa wolnostojąca; moc mikrofal &gt;=800W, grilla &gt;=1000W; zawias drzwiczek z lewej strony; pojemność &gt;=20l; funkcje min.: podgrzewanie, rozmrażanie, gotowanie, grill; regulacja mocy mikrofal (min. 4 stopnie lub płynna), szklany talerz obrotowy, metalowe wykończenie wnętrza, wyświetlacz; wymiary G/S/W min. [cm] 33/45/25; główny kolor obudowy: szary/srebrny/stalowy lub czarny.</t>
  </si>
  <si>
    <t>Kuchnia gazowa wolnostojąca; płyta grzewcza: 4 palniki; piekarnik: pojemność &gt;=58l, zewnętrzna szyba drzwiczek zabezpieczona przed nadmiernym nagrzaniem, wskaźnik temperatury, głęboka półka blaszana, półka ażurowa/ruszt; automatyczne zapalacze gazu, zabezpieczenia przeciwypływowe gazu; aktualna klasa efektywności energetycznej min. A (lub równoważna); wymiary S/W/G [cm] 50-60/65-85/50-60; główny kolor: biały lub szary/srebrny/stalowy.</t>
  </si>
  <si>
    <t>Wszystkie urządzenia zasilane sieciowo z niezbędnym przewodem zasilającym (standard polski)</t>
  </si>
  <si>
    <t>Zamówienie podstawowe</t>
  </si>
  <si>
    <t>Odkurzacz workowy; moc znamionowa 1400-1600W; pojemność worka 8-9l, filtr przeciwalergiczny, zwijacz przewodu, ssawka szczelinowa, szczotka do parkietu, szczotka przełączana podłoga twarda/dywan.</t>
  </si>
  <si>
    <t>Zamówienie opcjonalne</t>
  </si>
  <si>
    <t>Zamówienie podstawowe i zamówienie opcjonalne łącznie</t>
  </si>
  <si>
    <t>Suma wartości [zł] netto:</t>
  </si>
  <si>
    <t>Chłodziarko-zamrażarka wolnostojąca; dwudrzwiowa, możliwa zmiany kierunku otwierania drzwi, wpuszczane/zlicowane uchwyty; pojemności: chłodziarka &gt;=260l, zamrażarka &gt;=75l; wnętrze: jasne, gładkie z powłoką antybakteryjną, chłodziarka: min. 3 regulowane i wyjmowane półki ze szkła hartowanego, zamrażarka: 3 wyjmowane szuflady, wymiary W/S/G [cm] max. 203/60/70; obudowa: główny kolor szary/srebrny/stalowy, gł. materiał stal; bezszronowa (ang. "no frost"), elektroniczny panel sterowania, wskaźnik/alarm otwartych drzwi; podtrzymanie temperatury bez zasilania min. 15h; aktualna klasa efektywności energetycznej min. D (lub równoważna).</t>
  </si>
  <si>
    <t>Chłodziarko-zamrażarka wolnostojąca; jedno- lub dwudrzwiowa, możliwa zmiany kierunku otwierania drzwi, ukryte/wpuszczane/zlicowane uchwyty; pojemności: chłodziarka &gt;=73l, zamrażarka &gt;=9l; wnętrze jasne, gładkie; chłodziarka: min. 2 półki ze szkła hartowanego, szuflada/komora na produkty świeże, min. 2 półki w drzwiach; aktualna klasa efektywności energetycznej min. E (lub równoważna); wymiary W/S/G [cm] 82-85/47-55/48-58; obudowa: główny kolor: biały lub szary/srebrny/stalowy.</t>
  </si>
  <si>
    <t>Odkurzacz workowy; moc znamionowa 700-900W, regulowana; pojemność wymiennego worka 2,8-4l, filtr HEPA H13, przewód zasilający długości 7-9m ze zwijaczem; rura metalowa, dwuczęściowa, teleskopowa; uchwyt do przenoszenia u góry; schowek na akcesoria; klasa odkurzania powierzchni twardych A-C.</t>
  </si>
  <si>
    <t>Wentylator sufitowy; moc 40W, silnik prądu stałego (DC), min. 6 biegów/poziomów prędkości, hałas &lt;=50dB; pilot, timer w min. zakresie 1-8h; wymiary [cm]: średnica &gt;=132, wysokość 40-50; powierzchnia robocza [m2]: 17-25; możliwość montażu w preferowanej odległości od sufitu; kolor obudowy silnika i śmigła biały.</t>
  </si>
  <si>
    <t>Okap kuchenny wolnowiszący; tryb pracy pochłaniacz/wyciąg; wydajność max. &gt;=200m3/h, oświetlenie led moc &gt;=3W, płynna lub min. 3-stopniowa regulacja mocy, poziom hałasu &lt;=68dB; filtry: węglowy (min. 4 szt. dołączone), aluminiowy przeciwtłuszczowy zmywalny; wymiary [cm] S/W/G: 59-60/17-18/28-47; obudowa: główny materiał stal nierdzewna, gł. kolor srebrny/stalowy/szary lub czarny.</t>
  </si>
  <si>
    <t>Chłodziarko-zamrażarka wolnostojąca; dwudrzwiowa, możliwa zmiany kierunku otwierania drzwi, ukryte/wpuszczane/zlicowane uchwyty; pojemności min.: chłodziarka 138l, zamrażarka 50l; wnętrze: jasne, gładkie wykończenie; chłodziarka: 2-4 półki ze szkła hartowanego, szuflada/komora na produkty świeże, półki w drzwiach; zamrażarka: na dole, 2-3 szuflady; automatyczne odszranianie urządzenia; aktualna klasa efektywności energetycznej min. E (lub równoważna); wymiary [cm] 142-170/54-60/54-60; gł. kolor obudowy: szary/srebrny/stalowy.</t>
  </si>
  <si>
    <t>Mikser planetarny; moc: 300 W, max. moc wyjściowa: 0,19 KM, silnik z napędem bezpośrednim; prędkość pracy w zakresie 58 - 220 obr./min. (regulacja mechaniczna i elektroniczna, 10 stopni); dzieża ze stali nierdzewnej o pojemność dzieży 4,8 l; materiał korpusu: cynkowy odlew ciśnieniowy; wyposażenie: hak, rózga, mieszadło płaskie; funkcje: miksowanie, ucieranie, mieszanie, ubijanie, zagniatanie ciasta, wyciskarka i sokowirówka; blokada przy otwarciu pokrywy, podstawa antypoślizgowa, zabezpieczenie przed przeciążeniem; wymiary produktu wys./szer./dł.: 36/24/37 cm, wys. przy podniesionej głowicy: 45 cm; kolor urządzenia: czarny lub biały, lub srebrny, lub czerwony.</t>
  </si>
  <si>
    <t>Odkurzacz piorący do odkurzania na mokro i sucho; moc znamionowa 1200-2100W, długość przewodu &gt;=5m; liczba zbiorników: 1-2, pojemność zbiornika i/lub worka na brud &gt;=4l; rury teleskopowe, regulacja mocy, automatyczny zwijacz przewodu, uchwyt do przenoszenia, filtr przeciwalergiczny, szczotka przełączana podłoga twarda/dywan, ssawka szczelinowa, ssawka do tapicerki.</t>
  </si>
  <si>
    <t>Pralka automatyczna wolnostojąca; ładowana od przodu, ładowność max. &gt;= 6kg, max. prędkość wirowania nie mniej niż 1000 obr./min., zabezpieczenie przed wypływem piany, opcja krótkiego prania; ważone zużycie wody na cykl prania do 45l, aktualna klasa efektywności energetycznej min. D (lub odpowiednik), max. poziom hałasu &lt;=78dB; wymiary G/S/W: 45-50/58-60/83-85 cm.</t>
  </si>
  <si>
    <t>Robot kuchenny (nie-planetarny), z blenderem kielichowym o pojemności [l]: 1; sterowanie: mechaniczne, moc nominalna/maksymalna [w]: 800, korpus z tworzywa sztucznego, misa robocza z tworzywa sztucznego, o pojemności [l]: 1,5 ; skokowa regulacja obrotów (3 poziomy) i praca pulsacyjna; funkcje: krojenie na plastry, mieszanie, miksowanie, rozdrabnianie-siekanie, tarcie na wiórki, tarcie ziemniaków, ubijanie piany, sokowirówka i wyciskanie soku z cytrusów; możliwość mycia części w zmywarce; mieszadła: końcówka do ubijania, końcówka do zagniatania ciasta; zabezpieczenie przez niewłaściwym montażem misy; kolor obudowy: srebrno-czarny; długość przewodu zasilającego [m]: 1,2 ; antypoślizgowe nóżki.</t>
  </si>
  <si>
    <t>Termowentylator; moc znamionowa (W) min. 1000; element grzejny ceramiczny, automatyczny wyłącznik bezpieczeństwa/zabezpieczenie przed przegrzaniem, nawiew zimnego powietrza, min. 3 stopnie regulacji nawiewu za pomocą pokrętła (lub reg. płynna); kolor biały lub szary, lub czarny.</t>
  </si>
  <si>
    <t>Wentylator biurkowy; moc min. 30W; regulowana siła nawiewu (min. 3 stopnie lub płynnie); składana konstrukcja, wysokość 35-50 cm, średnica śmigła 25-32 cm, zdejmowana osłona śmigła, dołączana automatyczna oscylacja czaszy (kąt min. 80 stopni), regulacja kąta nachylenia czaszy, długość przewodu zasilającego min. 120 cm, antypoślizgowe podkładki w podstawie, kolor: biały lub szary, lub czarny.</t>
  </si>
  <si>
    <t>Załącznik nr 1 do SWZ</t>
  </si>
  <si>
    <t>Termowentylator; zasilanie sieciowe (standard polski), moc znamionowa (W) min. 1000; element grzejny ceramiczny, automatyczny wyłącznik bezpieczeństwa/zabezpieczenie przed przegrzaniem, nawiew zimnego powietrza, min. 3 stopnie regulacji nawiewu za pomocą pokrętła (lub reg. płynna).</t>
  </si>
  <si>
    <t>Wentylator biurkowy, zasilanie sieciowe (standard polski), moc min. 30W; regulowana siła nawiewu (min. 3 stopnie lub płynnie); składana konstrukcja, wysokość 35-50 cm, średnica śmigła 25-32 cm, zdejmowana osłona śmigła, dołączana automatyczna oscylacja czaszy (kąt min. 80 stopni), regulacja kąta nachylenia czaszy, długość przewodu zasilającego min. 120 cm, antypoślizgowe podkładki w podstawie, kolor: biały lub szary lub czarny.</t>
  </si>
  <si>
    <t>Stawka VAT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</si>
</sst>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0.5"/>
      <name val="Arial Narrow"/>
      <family val="2"/>
      <charset val="238"/>
    </font>
    <font>
      <sz val="10.5"/>
      <name val="Arial Narrow"/>
      <family val="2"/>
      <charset val="238"/>
    </font>
    <font>
      <u/>
      <sz val="10.5"/>
      <name val="Arial Narrow"/>
      <family val="2"/>
      <charset val="238"/>
    </font>
    <font>
      <b/>
      <sz val="10.5"/>
      <color theme="1"/>
      <name val="Arial Narrow"/>
      <family val="2"/>
      <charset val="238"/>
    </font>
    <font>
      <sz val="10.5"/>
      <color theme="1"/>
      <name val="Arial Narrow"/>
      <family val="2"/>
      <charset val="238"/>
    </font>
    <font>
      <b/>
      <u/>
      <sz val="10.5"/>
      <color rgb="FFFF0000"/>
      <name val="Arial Narrow"/>
      <family val="2"/>
      <charset val="238"/>
    </font>
    <font>
      <sz val="10.5"/>
      <color rgb="FFFF0000"/>
      <name val="Arial Narrow"/>
      <family val="2"/>
      <charset val="238"/>
    </font>
    <font>
      <u/>
      <sz val="10.5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 applyProtection="1">
      <alignment horizontal="left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 applyProtection="1"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protection hidden="1"/>
    </xf>
    <xf numFmtId="0" fontId="5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9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</cellXfs>
  <cellStyles count="1">
    <cellStyle name="Normalny" xfId="0" builtinId="0"/>
  </cellStyles>
  <dxfs count="9">
    <dxf>
      <font>
        <color rgb="FFC00000"/>
      </font>
    </dxf>
    <dxf>
      <font>
        <color rgb="FFC0000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C0000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view="pageBreakPreview" zoomScale="115" zoomScaleNormal="100" zoomScaleSheetLayoutView="115" workbookViewId="0">
      <selection activeCell="E4" sqref="E4"/>
    </sheetView>
  </sheetViews>
  <sheetFormatPr defaultRowHeight="13.5" x14ac:dyDescent="0.2"/>
  <cols>
    <col min="1" max="1" width="3.7109375" style="11" customWidth="1"/>
    <col min="2" max="2" width="78.5703125" style="11" customWidth="1"/>
    <col min="3" max="3" width="4.42578125" style="11" customWidth="1"/>
    <col min="4" max="4" width="5.28515625" style="11" customWidth="1"/>
    <col min="5" max="5" width="11.7109375" style="11" customWidth="1"/>
    <col min="6" max="6" width="12" style="11" customWidth="1"/>
    <col min="7" max="7" width="7.28515625" style="11" bestFit="1" customWidth="1"/>
    <col min="8" max="8" width="12" style="11" customWidth="1"/>
    <col min="9" max="16384" width="9.140625" style="11"/>
  </cols>
  <sheetData>
    <row r="1" spans="1:8" x14ac:dyDescent="0.2">
      <c r="A1" s="1" t="s">
        <v>37</v>
      </c>
    </row>
    <row r="2" spans="1:8" x14ac:dyDescent="0.2">
      <c r="A2" s="17" t="s">
        <v>20</v>
      </c>
      <c r="B2" s="17"/>
      <c r="C2" s="17"/>
      <c r="D2" s="17"/>
      <c r="E2" s="17"/>
      <c r="F2" s="17"/>
      <c r="G2" s="17"/>
      <c r="H2" s="17"/>
    </row>
    <row r="3" spans="1:8" ht="40.5" x14ac:dyDescent="0.2">
      <c r="A3" s="15" t="s">
        <v>0</v>
      </c>
      <c r="B3" s="15" t="s">
        <v>1</v>
      </c>
      <c r="C3" s="2" t="s">
        <v>2</v>
      </c>
      <c r="D3" s="2" t="s">
        <v>3</v>
      </c>
      <c r="E3" s="15" t="s">
        <v>4</v>
      </c>
      <c r="F3" s="3" t="s">
        <v>5</v>
      </c>
      <c r="G3" s="4" t="s">
        <v>40</v>
      </c>
      <c r="H3" s="3" t="s">
        <v>6</v>
      </c>
    </row>
    <row r="4" spans="1:8" ht="81" x14ac:dyDescent="0.2">
      <c r="A4" s="5">
        <v>1</v>
      </c>
      <c r="B4" s="6" t="s">
        <v>30</v>
      </c>
      <c r="C4" s="5" t="s">
        <v>7</v>
      </c>
      <c r="D4" s="5">
        <v>26</v>
      </c>
      <c r="E4" s="12"/>
      <c r="F4" s="12" t="str">
        <f>IF(D4*E4=0,"",ROUND(D4*E4,2))</f>
        <v/>
      </c>
      <c r="G4" s="13"/>
      <c r="H4" s="12" t="str">
        <f>IFERROR(ROUND(F4*(1+G4),2),"")</f>
        <v/>
      </c>
    </row>
    <row r="5" spans="1:8" ht="94.5" x14ac:dyDescent="0.2">
      <c r="A5" s="5">
        <v>2</v>
      </c>
      <c r="B5" s="6" t="s">
        <v>25</v>
      </c>
      <c r="C5" s="5" t="s">
        <v>7</v>
      </c>
      <c r="D5" s="5">
        <v>2</v>
      </c>
      <c r="E5" s="12"/>
      <c r="F5" s="12" t="str">
        <f t="shared" ref="F5:F24" si="0">IF(D5*E5=0,"",ROUND(D5*E5,2))</f>
        <v/>
      </c>
      <c r="G5" s="13"/>
      <c r="H5" s="12" t="str">
        <f t="shared" ref="H5:H24" si="1">IFERROR(ROUND(F5*(1+G5),2),"")</f>
        <v/>
      </c>
    </row>
    <row r="6" spans="1:8" ht="67.5" x14ac:dyDescent="0.2">
      <c r="A6" s="5">
        <v>3</v>
      </c>
      <c r="B6" s="6" t="s">
        <v>26</v>
      </c>
      <c r="C6" s="5" t="s">
        <v>7</v>
      </c>
      <c r="D6" s="5">
        <v>6</v>
      </c>
      <c r="E6" s="12"/>
      <c r="F6" s="12" t="str">
        <f t="shared" si="0"/>
        <v/>
      </c>
      <c r="G6" s="13"/>
      <c r="H6" s="12" t="str">
        <f t="shared" si="1"/>
        <v/>
      </c>
    </row>
    <row r="7" spans="1:8" ht="54" x14ac:dyDescent="0.2">
      <c r="A7" s="5">
        <v>4</v>
      </c>
      <c r="B7" s="6" t="s">
        <v>13</v>
      </c>
      <c r="C7" s="5" t="s">
        <v>7</v>
      </c>
      <c r="D7" s="5">
        <v>4</v>
      </c>
      <c r="E7" s="12"/>
      <c r="F7" s="12" t="str">
        <f t="shared" si="0"/>
        <v/>
      </c>
      <c r="G7" s="13"/>
      <c r="H7" s="12" t="str">
        <f t="shared" si="1"/>
        <v/>
      </c>
    </row>
    <row r="8" spans="1:8" ht="40.5" x14ac:dyDescent="0.2">
      <c r="A8" s="5">
        <v>5</v>
      </c>
      <c r="B8" s="6" t="s">
        <v>14</v>
      </c>
      <c r="C8" s="5" t="s">
        <v>7</v>
      </c>
      <c r="D8" s="5">
        <v>15</v>
      </c>
      <c r="E8" s="12"/>
      <c r="F8" s="12" t="str">
        <f t="shared" si="0"/>
        <v/>
      </c>
      <c r="G8" s="13"/>
      <c r="H8" s="12" t="str">
        <f t="shared" si="1"/>
        <v/>
      </c>
    </row>
    <row r="9" spans="1:8" ht="54" x14ac:dyDescent="0.2">
      <c r="A9" s="5">
        <v>6</v>
      </c>
      <c r="B9" s="6" t="s">
        <v>16</v>
      </c>
      <c r="C9" s="5" t="s">
        <v>7</v>
      </c>
      <c r="D9" s="5">
        <v>41</v>
      </c>
      <c r="E9" s="12"/>
      <c r="F9" s="12" t="str">
        <f t="shared" si="0"/>
        <v/>
      </c>
      <c r="G9" s="13"/>
      <c r="H9" s="12" t="str">
        <f t="shared" si="1"/>
        <v/>
      </c>
    </row>
    <row r="10" spans="1:8" ht="54" x14ac:dyDescent="0.2">
      <c r="A10" s="5">
        <v>7</v>
      </c>
      <c r="B10" s="6" t="s">
        <v>15</v>
      </c>
      <c r="C10" s="5" t="s">
        <v>7</v>
      </c>
      <c r="D10" s="5">
        <v>38</v>
      </c>
      <c r="E10" s="12"/>
      <c r="F10" s="12" t="str">
        <f t="shared" si="0"/>
        <v/>
      </c>
      <c r="G10" s="13"/>
      <c r="H10" s="12" t="str">
        <f t="shared" si="1"/>
        <v/>
      </c>
    </row>
    <row r="11" spans="1:8" ht="54" x14ac:dyDescent="0.2">
      <c r="A11" s="5">
        <v>8</v>
      </c>
      <c r="B11" s="6" t="s">
        <v>11</v>
      </c>
      <c r="C11" s="5" t="s">
        <v>7</v>
      </c>
      <c r="D11" s="5">
        <v>6</v>
      </c>
      <c r="E11" s="12"/>
      <c r="F11" s="12" t="str">
        <f t="shared" si="0"/>
        <v/>
      </c>
      <c r="G11" s="13"/>
      <c r="H11" s="12" t="str">
        <f t="shared" si="1"/>
        <v/>
      </c>
    </row>
    <row r="12" spans="1:8" ht="69.75" customHeight="1" x14ac:dyDescent="0.2">
      <c r="A12" s="5">
        <v>9</v>
      </c>
      <c r="B12" s="6" t="s">
        <v>17</v>
      </c>
      <c r="C12" s="5" t="s">
        <v>7</v>
      </c>
      <c r="D12" s="5">
        <v>5</v>
      </c>
      <c r="E12" s="12"/>
      <c r="F12" s="12" t="str">
        <f t="shared" si="0"/>
        <v/>
      </c>
      <c r="G12" s="13"/>
      <c r="H12" s="12" t="str">
        <f t="shared" si="1"/>
        <v/>
      </c>
    </row>
    <row r="13" spans="1:8" ht="67.5" x14ac:dyDescent="0.2">
      <c r="A13" s="5">
        <v>10</v>
      </c>
      <c r="B13" s="6" t="s">
        <v>18</v>
      </c>
      <c r="C13" s="5" t="s">
        <v>7</v>
      </c>
      <c r="D13" s="5">
        <v>15</v>
      </c>
      <c r="E13" s="12"/>
      <c r="F13" s="12" t="str">
        <f t="shared" si="0"/>
        <v/>
      </c>
      <c r="G13" s="13"/>
      <c r="H13" s="12" t="str">
        <f t="shared" si="1"/>
        <v/>
      </c>
    </row>
    <row r="14" spans="1:8" ht="94.5" x14ac:dyDescent="0.2">
      <c r="A14" s="5">
        <v>11</v>
      </c>
      <c r="B14" s="6" t="s">
        <v>31</v>
      </c>
      <c r="C14" s="5" t="s">
        <v>7</v>
      </c>
      <c r="D14" s="5">
        <v>1</v>
      </c>
      <c r="E14" s="12"/>
      <c r="F14" s="12" t="str">
        <f t="shared" si="0"/>
        <v/>
      </c>
      <c r="G14" s="13"/>
      <c r="H14" s="12" t="str">
        <f t="shared" si="1"/>
        <v/>
      </c>
    </row>
    <row r="15" spans="1:8" ht="54" x14ac:dyDescent="0.2">
      <c r="A15" s="5">
        <v>12</v>
      </c>
      <c r="B15" s="6" t="s">
        <v>32</v>
      </c>
      <c r="C15" s="5" t="s">
        <v>7</v>
      </c>
      <c r="D15" s="5">
        <v>2</v>
      </c>
      <c r="E15" s="12"/>
      <c r="F15" s="12" t="str">
        <f t="shared" si="0"/>
        <v/>
      </c>
      <c r="G15" s="13"/>
      <c r="H15" s="12" t="str">
        <f t="shared" si="1"/>
        <v/>
      </c>
    </row>
    <row r="16" spans="1:8" ht="55.5" customHeight="1" x14ac:dyDescent="0.2">
      <c r="A16" s="5">
        <v>13</v>
      </c>
      <c r="B16" s="6" t="s">
        <v>27</v>
      </c>
      <c r="C16" s="5" t="s">
        <v>7</v>
      </c>
      <c r="D16" s="5">
        <v>11</v>
      </c>
      <c r="E16" s="12"/>
      <c r="F16" s="12" t="str">
        <f t="shared" si="0"/>
        <v/>
      </c>
      <c r="G16" s="13"/>
      <c r="H16" s="12" t="str">
        <f t="shared" si="1"/>
        <v/>
      </c>
    </row>
    <row r="17" spans="1:8" ht="41.25" customHeight="1" x14ac:dyDescent="0.2">
      <c r="A17" s="5">
        <v>14</v>
      </c>
      <c r="B17" s="6" t="s">
        <v>21</v>
      </c>
      <c r="C17" s="5" t="s">
        <v>7</v>
      </c>
      <c r="D17" s="5">
        <v>14</v>
      </c>
      <c r="E17" s="12"/>
      <c r="F17" s="12" t="str">
        <f t="shared" si="0"/>
        <v/>
      </c>
      <c r="G17" s="13"/>
      <c r="H17" s="12" t="str">
        <f t="shared" si="1"/>
        <v/>
      </c>
    </row>
    <row r="18" spans="1:8" ht="54" x14ac:dyDescent="0.2">
      <c r="A18" s="5">
        <v>15</v>
      </c>
      <c r="B18" s="6" t="s">
        <v>29</v>
      </c>
      <c r="C18" s="5" t="s">
        <v>7</v>
      </c>
      <c r="D18" s="5">
        <v>1</v>
      </c>
      <c r="E18" s="12"/>
      <c r="F18" s="12" t="str">
        <f t="shared" si="0"/>
        <v/>
      </c>
      <c r="G18" s="13"/>
      <c r="H18" s="12" t="str">
        <f t="shared" si="1"/>
        <v/>
      </c>
    </row>
    <row r="19" spans="1:8" ht="54" x14ac:dyDescent="0.2">
      <c r="A19" s="5">
        <v>16</v>
      </c>
      <c r="B19" s="6" t="s">
        <v>33</v>
      </c>
      <c r="C19" s="5" t="s">
        <v>7</v>
      </c>
      <c r="D19" s="5">
        <v>2</v>
      </c>
      <c r="E19" s="12"/>
      <c r="F19" s="12" t="str">
        <f t="shared" si="0"/>
        <v/>
      </c>
      <c r="G19" s="13"/>
      <c r="H19" s="12" t="str">
        <f t="shared" si="1"/>
        <v/>
      </c>
    </row>
    <row r="20" spans="1:8" ht="108" x14ac:dyDescent="0.2">
      <c r="A20" s="5">
        <v>17</v>
      </c>
      <c r="B20" s="6" t="s">
        <v>34</v>
      </c>
      <c r="C20" s="5" t="s">
        <v>7</v>
      </c>
      <c r="D20" s="5">
        <v>1</v>
      </c>
      <c r="E20" s="12"/>
      <c r="F20" s="12" t="str">
        <f t="shared" si="0"/>
        <v/>
      </c>
      <c r="G20" s="13"/>
      <c r="H20" s="12" t="str">
        <f t="shared" si="1"/>
        <v/>
      </c>
    </row>
    <row r="21" spans="1:8" ht="40.5" x14ac:dyDescent="0.2">
      <c r="A21" s="5">
        <v>18</v>
      </c>
      <c r="B21" s="6" t="s">
        <v>35</v>
      </c>
      <c r="C21" s="5" t="s">
        <v>7</v>
      </c>
      <c r="D21" s="5">
        <v>3</v>
      </c>
      <c r="E21" s="12"/>
      <c r="F21" s="12" t="str">
        <f t="shared" si="0"/>
        <v/>
      </c>
      <c r="G21" s="13"/>
      <c r="H21" s="12" t="str">
        <f t="shared" si="1"/>
        <v/>
      </c>
    </row>
    <row r="22" spans="1:8" ht="54" x14ac:dyDescent="0.2">
      <c r="A22" s="5">
        <v>19</v>
      </c>
      <c r="B22" s="6" t="s">
        <v>36</v>
      </c>
      <c r="C22" s="5" t="s">
        <v>7</v>
      </c>
      <c r="D22" s="5">
        <v>5</v>
      </c>
      <c r="E22" s="12"/>
      <c r="F22" s="12" t="str">
        <f t="shared" si="0"/>
        <v/>
      </c>
      <c r="G22" s="13"/>
      <c r="H22" s="12" t="str">
        <f t="shared" si="1"/>
        <v/>
      </c>
    </row>
    <row r="23" spans="1:8" ht="69.75" customHeight="1" x14ac:dyDescent="0.2">
      <c r="A23" s="5">
        <v>20</v>
      </c>
      <c r="B23" s="6" t="s">
        <v>12</v>
      </c>
      <c r="C23" s="5" t="s">
        <v>8</v>
      </c>
      <c r="D23" s="5">
        <v>10</v>
      </c>
      <c r="E23" s="12"/>
      <c r="F23" s="12" t="str">
        <f t="shared" si="0"/>
        <v/>
      </c>
      <c r="G23" s="13"/>
      <c r="H23" s="12" t="str">
        <f t="shared" si="1"/>
        <v/>
      </c>
    </row>
    <row r="24" spans="1:8" ht="54" customHeight="1" x14ac:dyDescent="0.2">
      <c r="A24" s="5">
        <v>21</v>
      </c>
      <c r="B24" s="6" t="s">
        <v>28</v>
      </c>
      <c r="C24" s="5" t="s">
        <v>7</v>
      </c>
      <c r="D24" s="5">
        <v>1</v>
      </c>
      <c r="E24" s="12"/>
      <c r="F24" s="12" t="str">
        <f t="shared" si="0"/>
        <v/>
      </c>
      <c r="G24" s="13"/>
      <c r="H24" s="12" t="str">
        <f t="shared" si="1"/>
        <v/>
      </c>
    </row>
    <row r="25" spans="1:8" ht="35.25" customHeight="1" x14ac:dyDescent="0.2">
      <c r="A25" s="18" t="s">
        <v>19</v>
      </c>
      <c r="B25" s="18"/>
      <c r="C25" s="7"/>
      <c r="E25" s="8" t="s">
        <v>24</v>
      </c>
      <c r="F25" s="14" t="str">
        <f>IF(SUM(F4:F24)=0,"",SUM(F4:F24))</f>
        <v/>
      </c>
      <c r="G25" s="9" t="s">
        <v>9</v>
      </c>
      <c r="H25" s="14" t="str">
        <f>IF(SUM(H4:H24)=0,"",SUM(H4:H24))</f>
        <v/>
      </c>
    </row>
    <row r="26" spans="1:8" ht="33" customHeight="1" x14ac:dyDescent="0.2">
      <c r="A26" s="16"/>
      <c r="B26" s="16"/>
      <c r="C26" s="10"/>
      <c r="E26" s="8"/>
      <c r="F26" s="9"/>
      <c r="G26" s="9"/>
      <c r="H26" s="9"/>
    </row>
    <row r="27" spans="1:8" x14ac:dyDescent="0.2">
      <c r="A27" s="17" t="s">
        <v>22</v>
      </c>
      <c r="B27" s="17"/>
      <c r="C27" s="17"/>
      <c r="D27" s="17"/>
      <c r="E27" s="17"/>
      <c r="F27" s="17"/>
      <c r="G27" s="17"/>
      <c r="H27" s="17"/>
    </row>
    <row r="28" spans="1:8" ht="40.5" x14ac:dyDescent="0.2">
      <c r="A28" s="15" t="s">
        <v>0</v>
      </c>
      <c r="B28" s="15" t="s">
        <v>1</v>
      </c>
      <c r="C28" s="2" t="s">
        <v>2</v>
      </c>
      <c r="D28" s="2" t="s">
        <v>3</v>
      </c>
      <c r="E28" s="15" t="s">
        <v>4</v>
      </c>
      <c r="F28" s="3" t="s">
        <v>5</v>
      </c>
      <c r="G28" s="4" t="s">
        <v>40</v>
      </c>
      <c r="H28" s="3" t="s">
        <v>6</v>
      </c>
    </row>
    <row r="29" spans="1:8" ht="81" x14ac:dyDescent="0.2">
      <c r="A29" s="5">
        <v>1</v>
      </c>
      <c r="B29" s="6" t="s">
        <v>30</v>
      </c>
      <c r="C29" s="5" t="s">
        <v>7</v>
      </c>
      <c r="D29" s="5">
        <v>15</v>
      </c>
      <c r="E29" s="12"/>
      <c r="F29" s="12" t="str">
        <f t="shared" ref="F29" si="2">IF(D29*E29=0,"",ROUND(D29*E29,2))</f>
        <v/>
      </c>
      <c r="G29" s="13"/>
      <c r="H29" s="12" t="str">
        <f t="shared" ref="H29" si="3">IFERROR(ROUND(F29*(1+G29),2),"")</f>
        <v/>
      </c>
    </row>
    <row r="30" spans="1:8" ht="94.5" x14ac:dyDescent="0.2">
      <c r="A30" s="5">
        <v>2</v>
      </c>
      <c r="B30" s="6" t="s">
        <v>25</v>
      </c>
      <c r="C30" s="5" t="s">
        <v>7</v>
      </c>
      <c r="D30" s="5">
        <v>2</v>
      </c>
      <c r="E30" s="12"/>
      <c r="F30" s="12" t="str">
        <f t="shared" ref="F30:F46" si="4">IF(D30*E30=0,"",ROUND(D30*E30,2))</f>
        <v/>
      </c>
      <c r="G30" s="13"/>
      <c r="H30" s="12" t="str">
        <f t="shared" ref="H30:H46" si="5">IFERROR(ROUND(F30*(1+G30),2),"")</f>
        <v/>
      </c>
    </row>
    <row r="31" spans="1:8" ht="67.5" x14ac:dyDescent="0.2">
      <c r="A31" s="5">
        <v>3</v>
      </c>
      <c r="B31" s="6" t="s">
        <v>26</v>
      </c>
      <c r="C31" s="5" t="s">
        <v>7</v>
      </c>
      <c r="D31" s="5">
        <v>7</v>
      </c>
      <c r="E31" s="12"/>
      <c r="F31" s="12" t="str">
        <f t="shared" si="4"/>
        <v/>
      </c>
      <c r="G31" s="13"/>
      <c r="H31" s="12" t="str">
        <f t="shared" si="5"/>
        <v/>
      </c>
    </row>
    <row r="32" spans="1:8" ht="54" x14ac:dyDescent="0.2">
      <c r="A32" s="5">
        <v>4</v>
      </c>
      <c r="B32" s="6" t="s">
        <v>13</v>
      </c>
      <c r="C32" s="5" t="s">
        <v>7</v>
      </c>
      <c r="D32" s="5">
        <v>2</v>
      </c>
      <c r="E32" s="12"/>
      <c r="F32" s="12" t="str">
        <f t="shared" si="4"/>
        <v/>
      </c>
      <c r="G32" s="13"/>
      <c r="H32" s="12" t="str">
        <f t="shared" si="5"/>
        <v/>
      </c>
    </row>
    <row r="33" spans="1:8" ht="40.5" x14ac:dyDescent="0.2">
      <c r="A33" s="5">
        <v>5</v>
      </c>
      <c r="B33" s="6" t="s">
        <v>14</v>
      </c>
      <c r="C33" s="5" t="s">
        <v>7</v>
      </c>
      <c r="D33" s="5">
        <v>10</v>
      </c>
      <c r="E33" s="12"/>
      <c r="F33" s="12" t="str">
        <f t="shared" si="4"/>
        <v/>
      </c>
      <c r="G33" s="13"/>
      <c r="H33" s="12" t="str">
        <f t="shared" si="5"/>
        <v/>
      </c>
    </row>
    <row r="34" spans="1:8" ht="54" x14ac:dyDescent="0.2">
      <c r="A34" s="5">
        <v>6</v>
      </c>
      <c r="B34" s="6" t="s">
        <v>16</v>
      </c>
      <c r="C34" s="5" t="s">
        <v>7</v>
      </c>
      <c r="D34" s="5">
        <v>30</v>
      </c>
      <c r="E34" s="12"/>
      <c r="F34" s="12" t="str">
        <f t="shared" si="4"/>
        <v/>
      </c>
      <c r="G34" s="13"/>
      <c r="H34" s="12" t="str">
        <f t="shared" si="5"/>
        <v/>
      </c>
    </row>
    <row r="35" spans="1:8" ht="54" x14ac:dyDescent="0.2">
      <c r="A35" s="5">
        <v>7</v>
      </c>
      <c r="B35" s="6" t="s">
        <v>15</v>
      </c>
      <c r="C35" s="5" t="s">
        <v>7</v>
      </c>
      <c r="D35" s="5">
        <v>30</v>
      </c>
      <c r="E35" s="12"/>
      <c r="F35" s="12" t="str">
        <f t="shared" si="4"/>
        <v/>
      </c>
      <c r="G35" s="13"/>
      <c r="H35" s="12" t="str">
        <f t="shared" si="5"/>
        <v/>
      </c>
    </row>
    <row r="36" spans="1:8" ht="54" x14ac:dyDescent="0.2">
      <c r="A36" s="5">
        <v>8</v>
      </c>
      <c r="B36" s="6" t="s">
        <v>11</v>
      </c>
      <c r="C36" s="5" t="s">
        <v>7</v>
      </c>
      <c r="D36" s="5">
        <v>4</v>
      </c>
      <c r="E36" s="12"/>
      <c r="F36" s="12" t="str">
        <f t="shared" si="4"/>
        <v/>
      </c>
      <c r="G36" s="13"/>
      <c r="H36" s="12" t="str">
        <f t="shared" si="5"/>
        <v/>
      </c>
    </row>
    <row r="37" spans="1:8" ht="69" customHeight="1" x14ac:dyDescent="0.2">
      <c r="A37" s="5">
        <v>9</v>
      </c>
      <c r="B37" s="6" t="s">
        <v>17</v>
      </c>
      <c r="C37" s="5" t="s">
        <v>7</v>
      </c>
      <c r="D37" s="5">
        <v>7</v>
      </c>
      <c r="E37" s="12"/>
      <c r="F37" s="12" t="str">
        <f t="shared" si="4"/>
        <v/>
      </c>
      <c r="G37" s="13"/>
      <c r="H37" s="12" t="str">
        <f t="shared" si="5"/>
        <v/>
      </c>
    </row>
    <row r="38" spans="1:8" ht="67.5" x14ac:dyDescent="0.2">
      <c r="A38" s="5">
        <v>10</v>
      </c>
      <c r="B38" s="6" t="s">
        <v>18</v>
      </c>
      <c r="C38" s="5" t="s">
        <v>7</v>
      </c>
      <c r="D38" s="5">
        <v>5</v>
      </c>
      <c r="E38" s="12"/>
      <c r="F38" s="12" t="str">
        <f t="shared" si="4"/>
        <v/>
      </c>
      <c r="G38" s="13"/>
      <c r="H38" s="12" t="str">
        <f t="shared" si="5"/>
        <v/>
      </c>
    </row>
    <row r="39" spans="1:8" ht="54" x14ac:dyDescent="0.2">
      <c r="A39" s="5">
        <v>11</v>
      </c>
      <c r="B39" s="6" t="s">
        <v>32</v>
      </c>
      <c r="C39" s="5" t="s">
        <v>7</v>
      </c>
      <c r="D39" s="5">
        <v>1</v>
      </c>
      <c r="E39" s="12"/>
      <c r="F39" s="12" t="str">
        <f t="shared" si="4"/>
        <v/>
      </c>
      <c r="G39" s="13"/>
      <c r="H39" s="12" t="str">
        <f t="shared" si="5"/>
        <v/>
      </c>
    </row>
    <row r="40" spans="1:8" ht="55.5" customHeight="1" x14ac:dyDescent="0.2">
      <c r="A40" s="5">
        <v>12</v>
      </c>
      <c r="B40" s="6" t="s">
        <v>27</v>
      </c>
      <c r="C40" s="5" t="s">
        <v>7</v>
      </c>
      <c r="D40" s="5">
        <v>6</v>
      </c>
      <c r="E40" s="12"/>
      <c r="F40" s="12" t="str">
        <f t="shared" si="4"/>
        <v/>
      </c>
      <c r="G40" s="13"/>
      <c r="H40" s="12" t="str">
        <f t="shared" si="5"/>
        <v/>
      </c>
    </row>
    <row r="41" spans="1:8" ht="42" customHeight="1" x14ac:dyDescent="0.2">
      <c r="A41" s="5">
        <v>13</v>
      </c>
      <c r="B41" s="6" t="s">
        <v>21</v>
      </c>
      <c r="C41" s="5" t="s">
        <v>7</v>
      </c>
      <c r="D41" s="5">
        <v>4</v>
      </c>
      <c r="E41" s="12"/>
      <c r="F41" s="12" t="str">
        <f t="shared" si="4"/>
        <v/>
      </c>
      <c r="G41" s="13"/>
      <c r="H41" s="12" t="str">
        <f t="shared" si="5"/>
        <v/>
      </c>
    </row>
    <row r="42" spans="1:8" ht="54" x14ac:dyDescent="0.2">
      <c r="A42" s="5">
        <v>14</v>
      </c>
      <c r="B42" s="6" t="s">
        <v>29</v>
      </c>
      <c r="C42" s="5" t="s">
        <v>7</v>
      </c>
      <c r="D42" s="5">
        <v>1</v>
      </c>
      <c r="E42" s="12"/>
      <c r="F42" s="12" t="str">
        <f t="shared" si="4"/>
        <v/>
      </c>
      <c r="G42" s="13"/>
      <c r="H42" s="12" t="str">
        <f t="shared" si="5"/>
        <v/>
      </c>
    </row>
    <row r="43" spans="1:8" ht="54" x14ac:dyDescent="0.2">
      <c r="A43" s="5">
        <v>15</v>
      </c>
      <c r="B43" s="6" t="s">
        <v>33</v>
      </c>
      <c r="C43" s="5" t="s">
        <v>7</v>
      </c>
      <c r="D43" s="5">
        <v>1</v>
      </c>
      <c r="E43" s="12"/>
      <c r="F43" s="12" t="str">
        <f t="shared" si="4"/>
        <v/>
      </c>
      <c r="G43" s="13"/>
      <c r="H43" s="12" t="str">
        <f t="shared" si="5"/>
        <v/>
      </c>
    </row>
    <row r="44" spans="1:8" ht="40.5" x14ac:dyDescent="0.2">
      <c r="A44" s="5">
        <v>16</v>
      </c>
      <c r="B44" s="6" t="s">
        <v>38</v>
      </c>
      <c r="C44" s="5" t="s">
        <v>7</v>
      </c>
      <c r="D44" s="5">
        <v>3</v>
      </c>
      <c r="E44" s="12"/>
      <c r="F44" s="12" t="str">
        <f t="shared" si="4"/>
        <v/>
      </c>
      <c r="G44" s="13"/>
      <c r="H44" s="12" t="str">
        <f t="shared" si="5"/>
        <v/>
      </c>
    </row>
    <row r="45" spans="1:8" ht="67.5" x14ac:dyDescent="0.2">
      <c r="A45" s="5">
        <v>17</v>
      </c>
      <c r="B45" s="6" t="s">
        <v>39</v>
      </c>
      <c r="C45" s="5" t="s">
        <v>7</v>
      </c>
      <c r="D45" s="5">
        <v>5</v>
      </c>
      <c r="E45" s="12"/>
      <c r="F45" s="12" t="str">
        <f t="shared" si="4"/>
        <v/>
      </c>
      <c r="G45" s="13"/>
      <c r="H45" s="12" t="str">
        <f t="shared" si="5"/>
        <v/>
      </c>
    </row>
    <row r="46" spans="1:8" ht="69" customHeight="1" x14ac:dyDescent="0.2">
      <c r="A46" s="5">
        <v>18</v>
      </c>
      <c r="B46" s="6" t="s">
        <v>12</v>
      </c>
      <c r="C46" s="5" t="s">
        <v>7</v>
      </c>
      <c r="D46" s="5">
        <v>10</v>
      </c>
      <c r="E46" s="12"/>
      <c r="F46" s="12" t="str">
        <f t="shared" si="4"/>
        <v/>
      </c>
      <c r="G46" s="13"/>
      <c r="H46" s="12" t="str">
        <f t="shared" si="5"/>
        <v/>
      </c>
    </row>
    <row r="47" spans="1:8" ht="56.25" customHeight="1" x14ac:dyDescent="0.2">
      <c r="A47" s="5">
        <v>19</v>
      </c>
      <c r="B47" s="6" t="s">
        <v>28</v>
      </c>
      <c r="C47" s="5" t="s">
        <v>7</v>
      </c>
      <c r="D47" s="5">
        <v>1</v>
      </c>
      <c r="E47" s="12"/>
      <c r="F47" s="12" t="str">
        <f t="shared" ref="F47" si="6">IF(D47*E47=0,"",ROUND(D47*E47,2))</f>
        <v/>
      </c>
      <c r="G47" s="13"/>
      <c r="H47" s="12" t="str">
        <f t="shared" ref="H47" si="7">IFERROR(ROUND(F47*(1+G47),2),"")</f>
        <v/>
      </c>
    </row>
    <row r="48" spans="1:8" ht="38.25" customHeight="1" x14ac:dyDescent="0.2">
      <c r="A48" s="18" t="s">
        <v>19</v>
      </c>
      <c r="B48" s="18"/>
      <c r="C48" s="7"/>
      <c r="E48" s="8" t="s">
        <v>24</v>
      </c>
      <c r="F48" s="14" t="str">
        <f>IF(SUM(F29:F47)=0,"",SUM(F29:F47))</f>
        <v/>
      </c>
      <c r="G48" s="9" t="s">
        <v>9</v>
      </c>
      <c r="H48" s="14" t="str">
        <f>IF(SUM(H29:H47)=0,"",SUM(H29:H47))</f>
        <v/>
      </c>
    </row>
    <row r="49" spans="1:8" x14ac:dyDescent="0.2">
      <c r="A49" s="16"/>
      <c r="B49" s="16"/>
      <c r="C49" s="10"/>
      <c r="E49" s="8"/>
      <c r="F49" s="9"/>
      <c r="G49" s="9"/>
      <c r="H49" s="9"/>
    </row>
    <row r="50" spans="1:8" x14ac:dyDescent="0.2">
      <c r="A50" s="17" t="s">
        <v>23</v>
      </c>
      <c r="B50" s="17"/>
      <c r="C50" s="17"/>
      <c r="D50" s="17"/>
      <c r="E50" s="17"/>
      <c r="F50" s="17"/>
      <c r="G50" s="17"/>
      <c r="H50" s="17"/>
    </row>
    <row r="51" spans="1:8" ht="38.25" customHeight="1" x14ac:dyDescent="0.2">
      <c r="A51" s="19" t="s">
        <v>10</v>
      </c>
      <c r="B51" s="19"/>
      <c r="C51" s="10"/>
      <c r="E51" s="8" t="s">
        <v>24</v>
      </c>
      <c r="F51" s="14" t="str">
        <f>IFERROR((F48+F25),"")</f>
        <v/>
      </c>
      <c r="G51" s="9" t="s">
        <v>9</v>
      </c>
      <c r="H51" s="14" t="str">
        <f>IFERROR((H48+H25),"")</f>
        <v/>
      </c>
    </row>
    <row r="52" spans="1:8" x14ac:dyDescent="0.2">
      <c r="C52" s="10"/>
      <c r="E52" s="8"/>
      <c r="F52" s="9"/>
      <c r="G52" s="9"/>
      <c r="H52" s="9"/>
    </row>
  </sheetData>
  <sheetProtection algorithmName="SHA-512" hashValue="+oQUVgY8ac7C/0MisRreSnmHWH/fR3al4W2ggjK9Zy3uKQaoFYzdryPQdOb6cwKy8Msk5FMF0m+EZJaFk1EeRQ==" saltValue="MA2TBd3Lmi10zJXYTa7yzw==" spinCount="100000" sheet="1" formatCells="0" formatColumns="0" formatRows="0" selectLockedCells="1" selectUnlockedCells="1"/>
  <autoFilter ref="A28:H48" xr:uid="{00000000-0009-0000-0000-000000000000}"/>
  <mergeCells count="6">
    <mergeCell ref="A51:B51"/>
    <mergeCell ref="A27:H27"/>
    <mergeCell ref="A50:H50"/>
    <mergeCell ref="A25:B25"/>
    <mergeCell ref="A2:H2"/>
    <mergeCell ref="A48:B48"/>
  </mergeCells>
  <conditionalFormatting sqref="C3">
    <cfRule type="expression" dxfId="8" priority="11">
      <formula>IF(#REF!=0,1)</formula>
    </cfRule>
  </conditionalFormatting>
  <conditionalFormatting sqref="E3">
    <cfRule type="expression" dxfId="7" priority="12">
      <formula>IF(H3=0,1)</formula>
    </cfRule>
  </conditionalFormatting>
  <conditionalFormatting sqref="D3">
    <cfRule type="expression" dxfId="6" priority="13">
      <formula>IF(F3=0,1)</formula>
    </cfRule>
  </conditionalFormatting>
  <conditionalFormatting sqref="B4:B24 B29">
    <cfRule type="expression" dxfId="5" priority="10">
      <formula>IF(#REF!="",1)</formula>
    </cfRule>
  </conditionalFormatting>
  <conditionalFormatting sqref="C28">
    <cfRule type="expression" dxfId="4" priority="6">
      <formula>IF(#REF!=0,1)</formula>
    </cfRule>
  </conditionalFormatting>
  <conditionalFormatting sqref="E28">
    <cfRule type="expression" dxfId="3" priority="7">
      <formula>IF(H28=0,1)</formula>
    </cfRule>
  </conditionalFormatting>
  <conditionalFormatting sqref="D28">
    <cfRule type="expression" dxfId="2" priority="8">
      <formula>IF(F28=0,1)</formula>
    </cfRule>
  </conditionalFormatting>
  <conditionalFormatting sqref="B30:B46">
    <cfRule type="expression" dxfId="1" priority="2">
      <formula>IF(#REF!="",1)</formula>
    </cfRule>
  </conditionalFormatting>
  <conditionalFormatting sqref="B47">
    <cfRule type="expression" dxfId="0" priority="1">
      <formula>IF(#REF!="",1)</formula>
    </cfRule>
  </conditionalFormatting>
  <dataValidations count="2">
    <dataValidation type="decimal" allowBlank="1" showInputMessage="1" showErrorMessage="1" error="Liczba całkowita z zakresu 0-23" prompt="Liczba całkowita z zakresu 0-23" sqref="G4:G24 G29:G47" xr:uid="{00000000-0002-0000-0000-000000000000}">
      <formula1>0</formula1>
      <formula2>0.23</formula2>
    </dataValidation>
    <dataValidation type="decimal" operator="greaterThanOrEqual" showInputMessage="1" showErrorMessage="1" error="Liczba w formacie 0,01 (lub większa)" prompt="Liczba w formacie 0,01 (lub większa)" sqref="E4:E24 E29:E47" xr:uid="{00000000-0002-0000-0000-000001000000}">
      <formula1>0.01</formula1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Damian</cp:lastModifiedBy>
  <cp:lastPrinted>2025-07-08T06:43:06Z</cp:lastPrinted>
  <dcterms:created xsi:type="dcterms:W3CDTF">2024-03-20T07:49:01Z</dcterms:created>
  <dcterms:modified xsi:type="dcterms:W3CDTF">2025-07-08T06:50:07Z</dcterms:modified>
</cp:coreProperties>
</file>